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FE1EEFA6-3D2F-48C6-84C6-88362243F87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ESF!$A$1:$F$54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<sst xmlns="http://schemas.openxmlformats.org/spreadsheetml/2006/main" count="62" uniqueCount="61">
  <si>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</si>
  <si>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</si>
  <si>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</si>
  <si>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</si>
  <si>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</si>
  <si>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</si>
  <si>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</si>
  <si>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</si>
  <si>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</si>
  <si>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</si>
  <si>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</si>
  <si>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</si>
  <si>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</si>
  <si>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</si>
  <si>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</si>
  <si>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</si>
  <si>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</si>
  <si>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</si>
  <si>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</si>
  <si>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</si>
  <si>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</si>
  <si>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</si>
  <si>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</si>
  <si>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</si>
  <si>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</si>
  <si>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</si>
  <si>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</si>
  <si>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</si>
  <si>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</si>
  <si>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</si>
  <si>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</si>
  <si>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</si>
  <si>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</si>
  <si>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</si>
  <si>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</si>
  <si>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</si>
  <si>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</si>
  <si>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</si>
  <si>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</si>
  <si>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</si>
  <si>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</si>
  <si>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</si>
  <si>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</si>
  <si>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</si>
  <si>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</si>
  <si>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</si>
  <si>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</si>
  <si>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</si>
  <si>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</si>
  <si>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</si>
  <si>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</si>
  <si>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</si>
  <si>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</si>
  <si>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</si>
  <si>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</si>
  <si>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</si>
  <si>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</si>
  <si>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</si>
  <si>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</si>
  <si>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</si>
  <si>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Del 01 de eneero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</si>
</sst>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zoomScale="120" zoomScaleNormal="100" zoomScaleSheetLayoutView="120" workbookViewId="0">
      <selection activeCell="A5" sqref="A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123708124.72</v>
      </c>
      <c r="C5" s="20">
        <v>41071949.259999998</v>
      </c>
      <c r="D5" s="9" t="s">
        <v>36</v>
      </c>
      <c r="E5" s="20">
        <v>1700712.49</v>
      </c>
      <c r="F5" s="23">
        <v>5207102.67</v>
      </c>
    </row>
    <row r="6" spans="1:6" x14ac:dyDescent="0.2">
      <c r="A6" s="9" t="s">
        <v>23</v>
      </c>
      <c r="B6" s="20">
        <v>5046665.0199999996</v>
      </c>
      <c r="C6" s="20">
        <v>5112098.12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16424110.560000001</v>
      </c>
      <c r="C7" s="20">
        <v>13465694.25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145178900.29999998</v>
      </c>
      <c r="C13" s="22">
        <f>SUM(C5:C11)</f>
        <v>59649741.629999995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1700712.49</v>
      </c>
      <c r="F14" s="27">
        <f>SUM(F5:F12)</f>
        <v>5207102.67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655641589.42999995</v>
      </c>
      <c r="C18" s="20">
        <v>604005787.67999995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86699460.209999993</v>
      </c>
      <c r="C19" s="20">
        <v>85560161.049999997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1599396.83</v>
      </c>
      <c r="C20" s="20">
        <v>1599396.83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-67165613.200000003</v>
      </c>
      <c r="C21" s="20">
        <v>-67165613.200000003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676816455.19999993</v>
      </c>
      <c r="C26" s="22">
        <f>SUM(C16:C24)</f>
        <v>624041354.28999984</v>
      </c>
      <c r="D26" s="12" t="s">
        <v>50</v>
      </c>
      <c r="E26" s="22">
        <f>SUM(E24+E14)</f>
        <v>1700712.49</v>
      </c>
      <c r="F26" s="27">
        <f>SUM(F14+F24)</f>
        <v>5207102.67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821995355.49999988</v>
      </c>
      <c r="C28" s="22">
        <f>C13+C26</f>
        <v>683691095.91999984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80673165.239999995</v>
      </c>
      <c r="F30" s="27">
        <f>SUM(F31:F33)</f>
        <v>80673165.239999995</v>
      </c>
    </row>
    <row r="31" spans="1:6" x14ac:dyDescent="0.2">
      <c r="A31" s="16"/>
      <c r="B31" s="14"/>
      <c r="C31" s="15"/>
      <c r="D31" s="9" t="s">
        <v>2</v>
      </c>
      <c r="E31" s="20">
        <v>75620483.239999995</v>
      </c>
      <c r="F31" s="23">
        <v>75620483.239999995</v>
      </c>
    </row>
    <row r="32" spans="1:6" x14ac:dyDescent="0.2">
      <c r="A32" s="16"/>
      <c r="B32" s="14"/>
      <c r="C32" s="15"/>
      <c r="D32" s="9" t="s">
        <v>13</v>
      </c>
      <c r="E32" s="20">
        <v>5052682</v>
      </c>
      <c r="F32" s="23">
        <v>5052682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739621477.76999998</v>
      </c>
      <c r="F35" s="27">
        <f>SUM(F36:F40)</f>
        <v>597810828.00999999</v>
      </c>
    </row>
    <row r="36" spans="1:6" x14ac:dyDescent="0.2">
      <c r="A36" s="16"/>
      <c r="B36" s="14"/>
      <c r="C36" s="15"/>
      <c r="D36" s="9" t="s">
        <v>46</v>
      </c>
      <c r="E36" s="20">
        <v>141920691.93000001</v>
      </c>
      <c r="F36" s="23">
        <v>53975600.460000001</v>
      </c>
    </row>
    <row r="37" spans="1:6" x14ac:dyDescent="0.2">
      <c r="A37" s="16"/>
      <c r="B37" s="14"/>
      <c r="C37" s="15"/>
      <c r="D37" s="9" t="s">
        <v>14</v>
      </c>
      <c r="E37" s="20">
        <v>597659341.34000003</v>
      </c>
      <c r="F37" s="23">
        <v>543793783.04999995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820294643.00999999</v>
      </c>
      <c r="F46" s="27">
        <f>SUM(F42+F35+F30)</f>
        <v>678483993.25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821995355.5</v>
      </c>
      <c r="F48" s="22">
        <f>F46+F26</f>
        <v>683691095.91999996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3" right="0.41" top="0.42" bottom="0.23" header="0" footer="0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2022-07-28T00:13:08Z</cp:lastPrinted>
  <dcterms:created xsi:type="dcterms:W3CDTF">2012-12-11T20:26:08Z</dcterms:created>
  <dcterms:modified xsi:type="dcterms:W3CDTF">2022-08-10T22:39:06Z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